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as\Desktop\"/>
    </mc:Choice>
  </mc:AlternateContent>
  <xr:revisionPtr revIDLastSave="0" documentId="8_{0D4A39AC-0B7F-403E-9474-E05E90D1ADC1}" xr6:coauthVersionLast="47" xr6:coauthVersionMax="47" xr10:uidLastSave="{00000000-0000-0000-0000-000000000000}"/>
  <bookViews>
    <workbookView xWindow="-120" yWindow="-120" windowWidth="38640" windowHeight="21120" activeTab="1" xr2:uid="{1F6F06EF-384D-4893-912E-55A8882B1BF6}"/>
  </bookViews>
  <sheets>
    <sheet name="8.1 kintama Nordpool LT kaina" sheetId="1" r:id="rId1"/>
    <sheet name="8.2 fiksuota periodo kaina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2" l="1"/>
  <c r="F11" i="2"/>
  <c r="E8" i="2"/>
  <c r="F8" i="2" s="1"/>
  <c r="E9" i="2"/>
  <c r="F9" i="2" s="1"/>
  <c r="E10" i="2"/>
  <c r="F10" i="2" s="1"/>
  <c r="E11" i="2"/>
  <c r="E12" i="2"/>
  <c r="F12" i="2" s="1"/>
  <c r="E13" i="2"/>
  <c r="F13" i="2" s="1"/>
  <c r="E14" i="2"/>
  <c r="F14" i="2" s="1"/>
  <c r="E15" i="2"/>
  <c r="F15" i="2" s="1"/>
  <c r="E16" i="2"/>
  <c r="F16" i="2" s="1"/>
  <c r="E17" i="2"/>
  <c r="F17" i="2" s="1"/>
  <c r="E18" i="2"/>
  <c r="F18" i="2" s="1"/>
  <c r="E19" i="2"/>
  <c r="F19" i="2" s="1"/>
  <c r="E20" i="2"/>
  <c r="E8" i="1"/>
  <c r="F20" i="2" l="1"/>
  <c r="C20" i="1" l="1"/>
  <c r="E20" i="1" s="1"/>
  <c r="F9" i="1"/>
  <c r="F10" i="1"/>
  <c r="F11" i="1"/>
  <c r="F12" i="1"/>
  <c r="F13" i="1"/>
  <c r="F14" i="1"/>
  <c r="F15" i="1"/>
  <c r="F16" i="1"/>
  <c r="F17" i="1"/>
  <c r="F18" i="1"/>
  <c r="F19" i="1"/>
  <c r="F20" i="1"/>
  <c r="E9" i="1"/>
  <c r="E10" i="1"/>
  <c r="E11" i="1"/>
  <c r="E12" i="1"/>
  <c r="E13" i="1"/>
  <c r="G13" i="1" s="1"/>
  <c r="E14" i="1"/>
  <c r="E15" i="1"/>
  <c r="E16" i="1"/>
  <c r="E17" i="1"/>
  <c r="E18" i="1"/>
  <c r="E19" i="1"/>
  <c r="F8" i="1"/>
  <c r="G15" i="1" l="1"/>
  <c r="G14" i="1"/>
  <c r="G20" i="1"/>
  <c r="G12" i="1"/>
  <c r="G11" i="1"/>
  <c r="G18" i="1"/>
  <c r="G10" i="1"/>
  <c r="G17" i="1"/>
  <c r="G9" i="1"/>
  <c r="G19" i="1"/>
  <c r="G16" i="1"/>
  <c r="G8" i="1"/>
</calcChain>
</file>

<file path=xl/sharedStrings.xml><?xml version="1.0" encoding="utf-8"?>
<sst xmlns="http://schemas.openxmlformats.org/spreadsheetml/2006/main" count="38" uniqueCount="15">
  <si>
    <t>Iš viso</t>
  </si>
  <si>
    <t>Tiekėjo marža mažinanti kainą</t>
  </si>
  <si>
    <t>Palyginamasis laikotarpis</t>
  </si>
  <si>
    <t>Kilmės garantija Eur už MWh</t>
  </si>
  <si>
    <t>Kilmės garantija, Eur už MWh</t>
  </si>
  <si>
    <t>Perskaičiuota NORDPOOL vidutinė mėnesio kaina įvertinus tiekėjo maržą, Eur už MWh</t>
  </si>
  <si>
    <t>Planuojamas patiekti elektros energijos kiekis, MWh</t>
  </si>
  <si>
    <t>(įrašyti pasiūlyme pateiktą dydį kairėje)</t>
  </si>
  <si>
    <t xml:space="preserve">* Praėjusių 12 mėnesių Nord Pool LT biržos vidutinė atitinkamo mėnesio kaina, kaip bazinis dydis, dalyvauja tik pasiūlymų vertinime. Kaip bus apskaičiuojama faktinė pardavimo kaina, nurodyta Techninės specifikacijos 8 punkte. </t>
  </si>
  <si>
    <t>NORDPOOL vidutinė mėnesio kaina, Eur už MWh*</t>
  </si>
  <si>
    <t>Attitinkamo mėnesio kaina, Eur už MWh*</t>
  </si>
  <si>
    <t>Vidutinė svertinė elektros energijos pardavimo kaina, Eur už MWh</t>
  </si>
  <si>
    <t>netaikoma</t>
  </si>
  <si>
    <t>* (įrašyti atitinkamo mėnesio fiksuotą elektros energijos kainą, gali būti taikoma viena kaina visam sutarties laikotarpiui)</t>
  </si>
  <si>
    <t>(įrašyti)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</si>
</sst>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left" vertical="center"/>
    </xf>
    <xf numFmtId="2" fontId="0" fillId="4" borderId="1" xfId="0" applyNumberFormat="1" applyFill="1" applyBorder="1" applyAlignment="1">
      <alignment horizontal="center"/>
    </xf>
    <xf numFmtId="17" fontId="5" fillId="3" borderId="1" xfId="0" applyNumberFormat="1" applyFont="1" applyFill="1" applyBorder="1" applyAlignment="1">
      <alignment horizontal="center"/>
    </xf>
    <xf numFmtId="17" fontId="4" fillId="3" borderId="1" xfId="0" applyNumberFormat="1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4" borderId="0" xfId="0" applyFont="1" applyFill="1"/>
    <xf numFmtId="2" fontId="5" fillId="4" borderId="1" xfId="0" applyNumberFormat="1" applyFont="1" applyFill="1" applyBorder="1" applyAlignment="1">
      <alignment horizontal="center"/>
    </xf>
    <xf numFmtId="17" fontId="5" fillId="4" borderId="0" xfId="0" applyNumberFormat="1" applyFont="1" applyFill="1"/>
    <xf numFmtId="0" fontId="0" fillId="0" borderId="1" xfId="0" applyBorder="1" applyAlignment="1">
      <alignment horizontal="center" vertical="center" wrapText="1"/>
    </xf>
    <xf numFmtId="10" fontId="5" fillId="0" borderId="1" xfId="1" applyNumberFormat="1" applyFont="1" applyFill="1" applyBorder="1" applyAlignment="1">
      <alignment horizontal="center" vertical="center" wrapText="1"/>
    </xf>
    <xf numFmtId="2" fontId="4" fillId="3" borderId="1" xfId="0" quotePrefix="1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B2EC8-EDBA-4724-A92E-3F26044658ED}">
  <dimension ref="B3:G21"/>
  <sheetViews>
    <sheetView workbookViewId="0">
      <selection activeCell="C4" sqref="C3:C4"/>
    </sheetView>
  </sheetViews>
  <sheetFormatPr defaultColWidth="9.140625" defaultRowHeight="15" x14ac:dyDescent="0.25"/>
  <cols>
    <col min="1" max="1" width="9.140625" style="2"/>
    <col min="2" max="2" width="29.140625" style="2" customWidth="1"/>
    <col min="3" max="4" width="22.42578125" style="2" customWidth="1"/>
    <col min="5" max="5" width="31.140625" style="2" customWidth="1"/>
    <col min="6" max="6" width="17" style="2" customWidth="1"/>
    <col min="7" max="7" width="27.28515625" style="2" customWidth="1"/>
    <col min="8" max="16384" width="9.140625" style="2"/>
  </cols>
  <sheetData>
    <row r="3" spans="2:7" x14ac:dyDescent="0.25">
      <c r="B3" s="1" t="s">
        <v>1</v>
      </c>
      <c r="C3" s="7" t="s">
        <v>14</v>
      </c>
      <c r="D3" s="11" t="s">
        <v>7</v>
      </c>
    </row>
    <row r="4" spans="2:7" x14ac:dyDescent="0.25">
      <c r="B4" s="1" t="s">
        <v>3</v>
      </c>
      <c r="C4" s="7" t="s">
        <v>14</v>
      </c>
      <c r="D4" s="11" t="s">
        <v>7</v>
      </c>
    </row>
    <row r="5" spans="2:7" x14ac:dyDescent="0.25">
      <c r="B5" s="3"/>
    </row>
    <row r="6" spans="2:7" ht="33.75" customHeight="1" x14ac:dyDescent="0.25">
      <c r="B6" s="20" t="s">
        <v>2</v>
      </c>
      <c r="C6" s="21" t="s">
        <v>9</v>
      </c>
      <c r="D6" s="20" t="s">
        <v>6</v>
      </c>
      <c r="E6" s="20" t="s">
        <v>5</v>
      </c>
      <c r="F6" s="20" t="s">
        <v>4</v>
      </c>
      <c r="G6" s="20" t="s">
        <v>11</v>
      </c>
    </row>
    <row r="7" spans="2:7" x14ac:dyDescent="0.25">
      <c r="B7" s="20"/>
      <c r="C7" s="21"/>
      <c r="D7" s="20"/>
      <c r="E7" s="20"/>
      <c r="F7" s="20"/>
      <c r="G7" s="20"/>
    </row>
    <row r="8" spans="2:7" x14ac:dyDescent="0.25">
      <c r="B8" s="5">
        <v>46296</v>
      </c>
      <c r="C8" s="12">
        <v>105.03</v>
      </c>
      <c r="D8" s="9">
        <v>5200</v>
      </c>
      <c r="E8" s="8" t="e">
        <f>IF(ISBLANK(C$3),0,ROUND(C8*(1-C$3),2))</f>
        <v>#VALUE!</v>
      </c>
      <c r="F8" s="4" t="str">
        <f t="shared" ref="F8:F20" si="0">C$4</f>
        <v>(įrašyti)</v>
      </c>
      <c r="G8" s="4" t="e">
        <f t="shared" ref="G8:G20" si="1">E8+F8</f>
        <v>#VALUE!</v>
      </c>
    </row>
    <row r="9" spans="2:7" x14ac:dyDescent="0.25">
      <c r="B9" s="5">
        <v>46327</v>
      </c>
      <c r="C9" s="12">
        <v>110.91</v>
      </c>
      <c r="D9" s="9">
        <v>5400</v>
      </c>
      <c r="E9" s="8" t="e">
        <f t="shared" ref="E9:E20" si="2">IF(ISBLANK(C$3),0,ROUND(C9*(1-C$3),2))</f>
        <v>#VALUE!</v>
      </c>
      <c r="F9" s="4" t="str">
        <f t="shared" si="0"/>
        <v>(įrašyti)</v>
      </c>
      <c r="G9" s="4" t="e">
        <f t="shared" si="1"/>
        <v>#VALUE!</v>
      </c>
    </row>
    <row r="10" spans="2:7" x14ac:dyDescent="0.25">
      <c r="B10" s="5">
        <v>46357</v>
      </c>
      <c r="C10" s="12">
        <v>83.94</v>
      </c>
      <c r="D10" s="9">
        <v>5500</v>
      </c>
      <c r="E10" s="8" t="e">
        <f t="shared" si="2"/>
        <v>#VALUE!</v>
      </c>
      <c r="F10" s="4" t="str">
        <f t="shared" si="0"/>
        <v>(įrašyti)</v>
      </c>
      <c r="G10" s="4" t="e">
        <f t="shared" si="1"/>
        <v>#VALUE!</v>
      </c>
    </row>
    <row r="11" spans="2:7" x14ac:dyDescent="0.25">
      <c r="B11" s="5">
        <v>46388</v>
      </c>
      <c r="C11" s="12">
        <v>152.47</v>
      </c>
      <c r="D11" s="9">
        <v>5400</v>
      </c>
      <c r="E11" s="8" t="e">
        <f t="shared" si="2"/>
        <v>#VALUE!</v>
      </c>
      <c r="F11" s="4" t="str">
        <f t="shared" si="0"/>
        <v>(įrašyti)</v>
      </c>
      <c r="G11" s="4" t="e">
        <f t="shared" si="1"/>
        <v>#VALUE!</v>
      </c>
    </row>
    <row r="12" spans="2:7" x14ac:dyDescent="0.25">
      <c r="B12" s="5">
        <v>46419</v>
      </c>
      <c r="C12" s="12">
        <v>155.43</v>
      </c>
      <c r="D12" s="9">
        <v>5000</v>
      </c>
      <c r="E12" s="8" t="e">
        <f t="shared" si="2"/>
        <v>#VALUE!</v>
      </c>
      <c r="F12" s="4" t="str">
        <f t="shared" si="0"/>
        <v>(įrašyti)</v>
      </c>
      <c r="G12" s="4" t="e">
        <f t="shared" si="1"/>
        <v>#VALUE!</v>
      </c>
    </row>
    <row r="13" spans="2:7" x14ac:dyDescent="0.25">
      <c r="B13" s="5">
        <v>46447</v>
      </c>
      <c r="C13" s="12">
        <v>82.15</v>
      </c>
      <c r="D13" s="9">
        <v>5500</v>
      </c>
      <c r="E13" s="8" t="e">
        <f t="shared" si="2"/>
        <v>#VALUE!</v>
      </c>
      <c r="F13" s="4" t="str">
        <f t="shared" si="0"/>
        <v>(įrašyti)</v>
      </c>
      <c r="G13" s="4" t="e">
        <f t="shared" si="1"/>
        <v>#VALUE!</v>
      </c>
    </row>
    <row r="14" spans="2:7" x14ac:dyDescent="0.25">
      <c r="B14" s="5">
        <v>46478</v>
      </c>
      <c r="C14" s="12">
        <v>58.23</v>
      </c>
      <c r="D14" s="9">
        <v>5000</v>
      </c>
      <c r="E14" s="8" t="e">
        <f t="shared" si="2"/>
        <v>#VALUE!</v>
      </c>
      <c r="F14" s="4" t="str">
        <f t="shared" si="0"/>
        <v>(įrašyti)</v>
      </c>
      <c r="G14" s="4" t="e">
        <f t="shared" si="1"/>
        <v>#VALUE!</v>
      </c>
    </row>
    <row r="15" spans="2:7" x14ac:dyDescent="0.25">
      <c r="B15" s="5">
        <v>46508</v>
      </c>
      <c r="C15" s="12">
        <v>82.33</v>
      </c>
      <c r="D15" s="9">
        <v>2400</v>
      </c>
      <c r="E15" s="8" t="e">
        <f t="shared" si="2"/>
        <v>#VALUE!</v>
      </c>
      <c r="F15" s="4" t="str">
        <f t="shared" si="0"/>
        <v>(įrašyti)</v>
      </c>
      <c r="G15" s="4" t="e">
        <f t="shared" si="1"/>
        <v>#VALUE!</v>
      </c>
    </row>
    <row r="16" spans="2:7" x14ac:dyDescent="0.25">
      <c r="B16" s="5">
        <v>46539</v>
      </c>
      <c r="C16" s="12">
        <v>93.8</v>
      </c>
      <c r="D16" s="9">
        <v>3000</v>
      </c>
      <c r="E16" s="8" t="e">
        <f t="shared" si="2"/>
        <v>#VALUE!</v>
      </c>
      <c r="F16" s="4" t="str">
        <f t="shared" si="0"/>
        <v>(įrašyti)</v>
      </c>
      <c r="G16" s="4" t="e">
        <f t="shared" si="1"/>
        <v>#VALUE!</v>
      </c>
    </row>
    <row r="17" spans="2:7" x14ac:dyDescent="0.25">
      <c r="B17" s="5">
        <v>46569</v>
      </c>
      <c r="C17" s="12">
        <v>75.63</v>
      </c>
      <c r="D17" s="9">
        <v>3000</v>
      </c>
      <c r="E17" s="8" t="e">
        <f t="shared" si="2"/>
        <v>#VALUE!</v>
      </c>
      <c r="F17" s="4" t="str">
        <f t="shared" si="0"/>
        <v>(įrašyti)</v>
      </c>
      <c r="G17" s="4" t="e">
        <f t="shared" si="1"/>
        <v>#VALUE!</v>
      </c>
    </row>
    <row r="18" spans="2:7" x14ac:dyDescent="0.25">
      <c r="B18" s="5">
        <v>46600</v>
      </c>
      <c r="C18" s="12">
        <v>80.06</v>
      </c>
      <c r="D18" s="10">
        <v>3000</v>
      </c>
      <c r="E18" s="8" t="e">
        <f t="shared" si="2"/>
        <v>#VALUE!</v>
      </c>
      <c r="F18" s="4" t="str">
        <f t="shared" si="0"/>
        <v>(įrašyti)</v>
      </c>
      <c r="G18" s="4" t="e">
        <f t="shared" si="1"/>
        <v>#VALUE!</v>
      </c>
    </row>
    <row r="19" spans="2:7" x14ac:dyDescent="0.25">
      <c r="B19" s="5">
        <v>46631</v>
      </c>
      <c r="C19" s="12">
        <v>84.01</v>
      </c>
      <c r="D19" s="10">
        <v>2000</v>
      </c>
      <c r="E19" s="8" t="e">
        <f t="shared" si="2"/>
        <v>#VALUE!</v>
      </c>
      <c r="F19" s="4" t="str">
        <f t="shared" si="0"/>
        <v>(įrašyti)</v>
      </c>
      <c r="G19" s="4" t="e">
        <f t="shared" si="1"/>
        <v>#VALUE!</v>
      </c>
    </row>
    <row r="20" spans="2:7" x14ac:dyDescent="0.25">
      <c r="B20" s="6" t="s">
        <v>0</v>
      </c>
      <c r="C20" s="16">
        <f>SUMPRODUCT(C8:C19,D8:D19)/SUM(D8:D19)</f>
        <v>100.48184523809523</v>
      </c>
      <c r="D20" s="17">
        <v>50400</v>
      </c>
      <c r="E20" s="19" t="e">
        <f t="shared" si="2"/>
        <v>#VALUE!</v>
      </c>
      <c r="F20" s="18" t="str">
        <f t="shared" si="0"/>
        <v>(įrašyti)</v>
      </c>
      <c r="G20" s="18" t="e">
        <f t="shared" si="1"/>
        <v>#VALUE!</v>
      </c>
    </row>
    <row r="21" spans="2:7" x14ac:dyDescent="0.25">
      <c r="B21" s="13" t="s">
        <v>8</v>
      </c>
    </row>
  </sheetData>
  <mergeCells count="6">
    <mergeCell ref="G6:G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292A-5A6F-443F-B93B-EBC20FF193D0}">
  <dimension ref="B3:F21"/>
  <sheetViews>
    <sheetView tabSelected="1" workbookViewId="0">
      <selection activeCell="C8" sqref="C8:C19"/>
    </sheetView>
  </sheetViews>
  <sheetFormatPr defaultColWidth="9.140625" defaultRowHeight="15" x14ac:dyDescent="0.25"/>
  <cols>
    <col min="1" max="1" width="9.140625" style="2"/>
    <col min="2" max="2" width="29.140625" style="2" customWidth="1"/>
    <col min="3" max="4" width="22.42578125" style="2" customWidth="1"/>
    <col min="5" max="5" width="17" style="2" customWidth="1"/>
    <col min="6" max="6" width="27.28515625" style="2" customWidth="1"/>
    <col min="7" max="16384" width="9.140625" style="2"/>
  </cols>
  <sheetData>
    <row r="3" spans="2:6" x14ac:dyDescent="0.25">
      <c r="B3" s="14" t="s">
        <v>1</v>
      </c>
      <c r="C3" s="15" t="s">
        <v>12</v>
      </c>
      <c r="D3"/>
    </row>
    <row r="4" spans="2:6" x14ac:dyDescent="0.25">
      <c r="B4" s="1" t="s">
        <v>3</v>
      </c>
      <c r="C4" s="7" t="s">
        <v>14</v>
      </c>
      <c r="D4" s="11" t="s">
        <v>7</v>
      </c>
    </row>
    <row r="5" spans="2:6" x14ac:dyDescent="0.25">
      <c r="B5" s="3"/>
    </row>
    <row r="6" spans="2:6" ht="33.75" customHeight="1" x14ac:dyDescent="0.25">
      <c r="B6" s="20" t="s">
        <v>2</v>
      </c>
      <c r="C6" s="21" t="s">
        <v>10</v>
      </c>
      <c r="D6" s="20" t="s">
        <v>6</v>
      </c>
      <c r="E6" s="22" t="s">
        <v>4</v>
      </c>
      <c r="F6" s="22" t="s">
        <v>11</v>
      </c>
    </row>
    <row r="7" spans="2:6" x14ac:dyDescent="0.25">
      <c r="B7" s="20"/>
      <c r="C7" s="21"/>
      <c r="D7" s="20"/>
      <c r="E7" s="23"/>
      <c r="F7" s="23"/>
    </row>
    <row r="8" spans="2:6" x14ac:dyDescent="0.25">
      <c r="B8" s="5">
        <v>46296</v>
      </c>
      <c r="C8" s="7" t="s">
        <v>14</v>
      </c>
      <c r="D8" s="9">
        <v>5200</v>
      </c>
      <c r="E8" s="4" t="str">
        <f>C$4</f>
        <v>(įrašyti)</v>
      </c>
      <c r="F8" s="4" t="e">
        <f>C8+E8</f>
        <v>#VALUE!</v>
      </c>
    </row>
    <row r="9" spans="2:6" x14ac:dyDescent="0.25">
      <c r="B9" s="5">
        <v>46327</v>
      </c>
      <c r="C9" s="7" t="s">
        <v>14</v>
      </c>
      <c r="D9" s="9">
        <v>5400</v>
      </c>
      <c r="E9" s="4" t="str">
        <f t="shared" ref="E9:E20" si="0">C$4</f>
        <v>(įrašyti)</v>
      </c>
      <c r="F9" s="4" t="e">
        <f t="shared" ref="F9:F19" si="1">C9+E9</f>
        <v>#VALUE!</v>
      </c>
    </row>
    <row r="10" spans="2:6" x14ac:dyDescent="0.25">
      <c r="B10" s="5">
        <v>46357</v>
      </c>
      <c r="C10" s="7" t="s">
        <v>14</v>
      </c>
      <c r="D10" s="9">
        <v>5500</v>
      </c>
      <c r="E10" s="4" t="str">
        <f t="shared" si="0"/>
        <v>(įrašyti)</v>
      </c>
      <c r="F10" s="4" t="e">
        <f t="shared" si="1"/>
        <v>#VALUE!</v>
      </c>
    </row>
    <row r="11" spans="2:6" x14ac:dyDescent="0.25">
      <c r="B11" s="5">
        <v>46388</v>
      </c>
      <c r="C11" s="7" t="s">
        <v>14</v>
      </c>
      <c r="D11" s="9">
        <v>5400</v>
      </c>
      <c r="E11" s="4" t="str">
        <f t="shared" si="0"/>
        <v>(įrašyti)</v>
      </c>
      <c r="F11" s="4" t="e">
        <f t="shared" si="1"/>
        <v>#VALUE!</v>
      </c>
    </row>
    <row r="12" spans="2:6" x14ac:dyDescent="0.25">
      <c r="B12" s="5">
        <v>46419</v>
      </c>
      <c r="C12" s="7" t="s">
        <v>14</v>
      </c>
      <c r="D12" s="9">
        <v>5000</v>
      </c>
      <c r="E12" s="4" t="str">
        <f t="shared" si="0"/>
        <v>(įrašyti)</v>
      </c>
      <c r="F12" s="4" t="e">
        <f t="shared" si="1"/>
        <v>#VALUE!</v>
      </c>
    </row>
    <row r="13" spans="2:6" x14ac:dyDescent="0.25">
      <c r="B13" s="5">
        <v>46447</v>
      </c>
      <c r="C13" s="7" t="s">
        <v>14</v>
      </c>
      <c r="D13" s="9">
        <v>5500</v>
      </c>
      <c r="E13" s="4" t="str">
        <f t="shared" si="0"/>
        <v>(įrašyti)</v>
      </c>
      <c r="F13" s="4" t="e">
        <f t="shared" si="1"/>
        <v>#VALUE!</v>
      </c>
    </row>
    <row r="14" spans="2:6" x14ac:dyDescent="0.25">
      <c r="B14" s="5">
        <v>46478</v>
      </c>
      <c r="C14" s="7" t="s">
        <v>14</v>
      </c>
      <c r="D14" s="9">
        <v>5000</v>
      </c>
      <c r="E14" s="4" t="str">
        <f t="shared" si="0"/>
        <v>(įrašyti)</v>
      </c>
      <c r="F14" s="4" t="e">
        <f t="shared" si="1"/>
        <v>#VALUE!</v>
      </c>
    </row>
    <row r="15" spans="2:6" x14ac:dyDescent="0.25">
      <c r="B15" s="5">
        <v>46508</v>
      </c>
      <c r="C15" s="7" t="s">
        <v>14</v>
      </c>
      <c r="D15" s="9">
        <v>2400</v>
      </c>
      <c r="E15" s="4" t="str">
        <f t="shared" si="0"/>
        <v>(įrašyti)</v>
      </c>
      <c r="F15" s="4" t="e">
        <f t="shared" si="1"/>
        <v>#VALUE!</v>
      </c>
    </row>
    <row r="16" spans="2:6" x14ac:dyDescent="0.25">
      <c r="B16" s="5">
        <v>46539</v>
      </c>
      <c r="C16" s="7" t="s">
        <v>14</v>
      </c>
      <c r="D16" s="9">
        <v>3000</v>
      </c>
      <c r="E16" s="4" t="str">
        <f t="shared" si="0"/>
        <v>(įrašyti)</v>
      </c>
      <c r="F16" s="4" t="e">
        <f t="shared" si="1"/>
        <v>#VALUE!</v>
      </c>
    </row>
    <row r="17" spans="2:6" x14ac:dyDescent="0.25">
      <c r="B17" s="5">
        <v>46569</v>
      </c>
      <c r="C17" s="7" t="s">
        <v>14</v>
      </c>
      <c r="D17" s="9">
        <v>3000</v>
      </c>
      <c r="E17" s="4" t="str">
        <f t="shared" si="0"/>
        <v>(įrašyti)</v>
      </c>
      <c r="F17" s="4" t="e">
        <f t="shared" si="1"/>
        <v>#VALUE!</v>
      </c>
    </row>
    <row r="18" spans="2:6" x14ac:dyDescent="0.25">
      <c r="B18" s="5">
        <v>46600</v>
      </c>
      <c r="C18" s="7" t="s">
        <v>14</v>
      </c>
      <c r="D18" s="10">
        <v>3000</v>
      </c>
      <c r="E18" s="4" t="str">
        <f t="shared" si="0"/>
        <v>(įrašyti)</v>
      </c>
      <c r="F18" s="4" t="e">
        <f t="shared" si="1"/>
        <v>#VALUE!</v>
      </c>
    </row>
    <row r="19" spans="2:6" x14ac:dyDescent="0.25">
      <c r="B19" s="5">
        <v>46631</v>
      </c>
      <c r="C19" s="7" t="s">
        <v>14</v>
      </c>
      <c r="D19" s="10">
        <v>2000</v>
      </c>
      <c r="E19" s="4" t="str">
        <f t="shared" si="0"/>
        <v>(įrašyti)</v>
      </c>
      <c r="F19" s="4" t="e">
        <f t="shared" si="1"/>
        <v>#VALUE!</v>
      </c>
    </row>
    <row r="20" spans="2:6" x14ac:dyDescent="0.25">
      <c r="B20" s="6" t="s">
        <v>0</v>
      </c>
      <c r="C20" s="16">
        <f>SUMPRODUCT(C8:C19,D8:D19)/SUM(D8:D19)</f>
        <v>0</v>
      </c>
      <c r="D20" s="17">
        <v>50400</v>
      </c>
      <c r="E20" s="18" t="str">
        <f t="shared" si="0"/>
        <v>(įrašyti)</v>
      </c>
      <c r="F20" s="18" t="e">
        <f>SUMPRODUCT(F8:F19,D8:D19)/SUM(D8:D19)</f>
        <v>#VALUE!</v>
      </c>
    </row>
    <row r="21" spans="2:6" x14ac:dyDescent="0.25">
      <c r="B21" s="11" t="s">
        <v>13</v>
      </c>
    </row>
  </sheetData>
  <mergeCells count="5">
    <mergeCell ref="F6:F7"/>
    <mergeCell ref="E6:E7"/>
    <mergeCell ref="B6:B7"/>
    <mergeCell ref="C6:C7"/>
    <mergeCell ref="D6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8.1 kintama Nordpool LT kaina</vt:lpstr>
      <vt:lpstr>8.2 fiksuota periodo kaina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Šmidtienė</dc:creator>
  <cp:lastModifiedBy>Kristina Šmidtienė</cp:lastModifiedBy>
  <dcterms:created xsi:type="dcterms:W3CDTF">2024-07-09T10:02:00Z</dcterms:created>
  <dcterms:modified xsi:type="dcterms:W3CDTF">2026-08-20T13:00:31Z</dcterms:modified>
</cp:coreProperties>
</file>